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90" windowWidth="15285" windowHeight="8055" firstSheet="2" activeTab="2"/>
  </bookViews>
  <sheets>
    <sheet name="Misc. Information" sheetId="1" r:id="rId1"/>
    <sheet name="Span of marker abilities" sheetId="2" r:id="rId2"/>
    <sheet name="new setup" sheetId="3" r:id="rId3"/>
  </sheets>
  <definedNames>
    <definedName name="_xlnm.Print_Area" localSheetId="2">'new setup'!$A$1:$S$50</definedName>
  </definedNames>
  <calcPr fullCalcOnLoad="1"/>
</workbook>
</file>

<file path=xl/sharedStrings.xml><?xml version="1.0" encoding="utf-8"?>
<sst xmlns="http://schemas.openxmlformats.org/spreadsheetml/2006/main" count="417" uniqueCount="143">
  <si>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</si>
  <si>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</si>
  <si>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</si>
  <si>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</si>
  <si>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</si>
  <si>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</si>
  <si>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</si>
  <si>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</si>
  <si>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</si>
  <si>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</si>
  <si>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</si>
  <si>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</si>
  <si>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</si>
  <si>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</si>
  <si>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</si>
  <si>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</si>
  <si>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</si>
  <si>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</si>
  <si>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</si>
  <si>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</si>
  <si>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</si>
  <si>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</si>
  <si>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</si>
  <si>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</si>
  <si>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</si>
  <si>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</si>
  <si>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</si>
  <si>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</si>
  <si>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</si>
  <si>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</si>
  <si>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</si>
  <si>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</si>
  <si>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</si>
  <si>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</si>
  <si>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</si>
  <si>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</si>
  <si>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</si>
  <si>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</si>
  <si>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</si>
  <si>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</si>
  <si>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</si>
  <si>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</si>
  <si>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</si>
  <si>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</si>
  <si>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</si>
  <si>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</si>
  <si>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</si>
  <si>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</si>
  <si>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</si>
  <si>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</si>
  <si>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</si>
  <si>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</si>
  <si>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</si>
  <si>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</si>
  <si>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</si>
  <si>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</si>
  <si>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</si>
  <si>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</si>
  <si>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</si>
  <si>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</si>
  <si>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</si>
  <si>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</si>
  <si>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</si>
  <si>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</si>
  <si>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</si>
  <si>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</si>
  <si>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</si>
  <si>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</si>
  <si>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</si>
  <si>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</si>
  <si>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</si>
  <si>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</si>
  <si>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</si>
  <si>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</si>
  <si>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</si>
  <si>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</si>
  <si>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</si>
  <si>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</si>
  <si>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</si>
  <si>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</si>
  <si>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</si>
  <si>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</si>
  <si>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</si>
  <si>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</si>
  <si>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</si>
  <si>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</si>
  <si>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</si>
  <si>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</si>
  <si>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</si>
  <si>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</si>
  <si>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</si>
  <si>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</si>
  <si>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</si>
  <si>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black</t>
  </si>
  <si>
    <t>blue</t>
  </si>
  <si>
    <t>green</t>
  </si>
  <si>
    <t>Technician:</t>
  </si>
  <si>
    <t>R1</t>
  </si>
  <si>
    <t>VNTR-3F</t>
  </si>
  <si>
    <t>VNTR-3R</t>
  </si>
  <si>
    <t>VNTR-34F</t>
  </si>
  <si>
    <t>VNTR-34R</t>
  </si>
  <si>
    <t>VNTR-9F</t>
  </si>
  <si>
    <t>VNTR-9R</t>
  </si>
  <si>
    <t>VNTR-25F</t>
  </si>
  <si>
    <t>VNTR-25R</t>
  </si>
  <si>
    <t>R2</t>
  </si>
  <si>
    <t>VNTR-17F</t>
  </si>
  <si>
    <t>VNTR-17R</t>
  </si>
  <si>
    <t>VNTR-19F</t>
  </si>
  <si>
    <t>VNTR-19R</t>
  </si>
  <si>
    <t>VNTR-36F</t>
  </si>
  <si>
    <t>VNTR-36R</t>
  </si>
  <si>
    <t>VNTR-37F</t>
  </si>
  <si>
    <t>VNTR-37R</t>
  </si>
  <si>
    <t xml:space="preserve">Number of samples to be analyzed </t>
  </si>
  <si>
    <t>E. coli  multiplex PCR</t>
  </si>
  <si>
    <t xml:space="preserve">Date: </t>
  </si>
  <si>
    <t>Lane 1</t>
  </si>
  <si>
    <t>Lane 2</t>
  </si>
  <si>
    <t>A</t>
  </si>
  <si>
    <t>B</t>
  </si>
  <si>
    <t>C</t>
  </si>
  <si>
    <t>D</t>
  </si>
  <si>
    <t>E</t>
  </si>
  <si>
    <t>F</t>
  </si>
  <si>
    <t>G</t>
  </si>
  <si>
    <t>H</t>
  </si>
  <si>
    <t>Date</t>
  </si>
  <si>
    <t>10X Buffer</t>
  </si>
  <si>
    <t>Platinum Taq</t>
  </si>
  <si>
    <t>PCR Reagents</t>
  </si>
  <si>
    <t xml:space="preserve">Lot# </t>
  </si>
  <si>
    <t xml:space="preserve">Exp. </t>
  </si>
  <si>
    <t>Lane 3</t>
  </si>
  <si>
    <t>Lane 4</t>
  </si>
  <si>
    <t>Lane 6</t>
  </si>
  <si>
    <t>Lane 7</t>
  </si>
  <si>
    <t>PCR Mastermix Calculations</t>
  </si>
  <si>
    <t>Type in the number of reactions (+2 extra), currently a red one next to "Number to analyze" for autocalculations</t>
  </si>
  <si>
    <t>Lane 5</t>
  </si>
  <si>
    <t>Thermocycler:</t>
  </si>
  <si>
    <t>Appendix PNL23-3a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</si>
</sst>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48"/>
      <name val="Arial"/>
      <family val="2"/>
    </font>
    <font>
      <sz val="8"/>
      <name val="Times New Roman"/>
      <family val="1"/>
    </font>
    <font>
      <b/>
      <sz val="10"/>
      <name val="Times New Roman"/>
      <family val="1"/>
    </font>
    <font>
      <sz val="10"/>
      <name val="Times New Roman"/>
      <family val="1"/>
    </font>
    <font>
      <sz val="8"/>
      <name val="Calibri"/>
      <family val="2"/>
    </font>
    <font>
      <b/>
      <sz val="8"/>
      <color indexed="48"/>
      <name val="Arial"/>
      <family val="2"/>
    </font>
    <font>
      <sz val="11"/>
      <name val="Calibri"/>
      <family val="2"/>
    </font>
    <font>
      <sz val="9"/>
      <name val="Arial"/>
      <family val="2"/>
    </font>
    <font>
      <sz val="10"/>
      <name val="Calibri"/>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8"/>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sz val="11"/>
      <color rgb="FF000000"/>
      <name val="Calibri"/>
      <family val="2"/>
    </font>
    <font>
      <sz val="8"/>
      <color rgb="FF000000"/>
      <name val="Calibri"/>
      <family val="2"/>
    </font>
    <font>
      <sz val="8"/>
      <color rgb="FFFF0000"/>
      <name val="Times New Roman"/>
      <family val="1"/>
    </font>
    <font>
      <b/>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9">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0" fillId="33" borderId="47" xfId="0" applyFont="1" applyFill="1" applyBorder="1" applyAlignment="1">
      <alignment/>
    </xf>
    <xf numFmtId="0" fontId="10"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0"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0" fontId="5" fillId="35" borderId="36" xfId="0" applyFont="1" applyFill="1" applyBorder="1" applyAlignment="1">
      <alignment horizontal="center"/>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21"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0" fontId="5" fillId="36" borderId="46" xfId="0" applyFont="1" applyFill="1" applyBorder="1" applyAlignment="1">
      <alignment horizontal="center"/>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0" fontId="5" fillId="37" borderId="21" xfId="0" applyFont="1" applyFill="1" applyBorder="1" applyAlignment="1">
      <alignment horizontal="center"/>
    </xf>
    <xf numFmtId="0" fontId="5" fillId="37" borderId="45" xfId="0" applyFont="1" applyFill="1" applyBorder="1" applyAlignment="1">
      <alignment horizontal="center"/>
    </xf>
    <xf numFmtId="0" fontId="8" fillId="0" borderId="0" xfId="0" applyFont="1" applyAlignment="1">
      <alignment/>
    </xf>
    <xf numFmtId="1" fontId="8" fillId="0" borderId="39" xfId="0" applyNumberFormat="1"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1" fillId="0" borderId="0" xfId="0" applyFont="1" applyAlignment="1">
      <alignment/>
    </xf>
    <xf numFmtId="0" fontId="12" fillId="0" borderId="0" xfId="0" applyFont="1" applyAlignment="1">
      <alignment/>
    </xf>
    <xf numFmtId="0" fontId="5" fillId="0" borderId="26" xfId="0" applyFont="1" applyBorder="1" applyAlignment="1">
      <alignment/>
    </xf>
    <xf numFmtId="0" fontId="5" fillId="36" borderId="26" xfId="0" applyFont="1" applyFill="1" applyBorder="1" applyAlignment="1">
      <alignment/>
    </xf>
    <xf numFmtId="0" fontId="5" fillId="35" borderId="26" xfId="0" applyFont="1" applyFill="1" applyBorder="1" applyAlignment="1">
      <alignment/>
    </xf>
    <xf numFmtId="0" fontId="5" fillId="0" borderId="31" xfId="0" applyFont="1" applyBorder="1" applyAlignment="1">
      <alignment/>
    </xf>
    <xf numFmtId="0" fontId="5" fillId="37" borderId="26" xfId="0" applyFont="1" applyFill="1" applyBorder="1" applyAlignment="1">
      <alignment/>
    </xf>
    <xf numFmtId="0" fontId="5" fillId="0" borderId="23" xfId="0" applyFont="1" applyBorder="1" applyAlignment="1">
      <alignment/>
    </xf>
    <xf numFmtId="0" fontId="8" fillId="0" borderId="23" xfId="0" applyFont="1" applyBorder="1" applyAlignment="1">
      <alignment/>
    </xf>
    <xf numFmtId="14" fontId="5" fillId="0" borderId="23" xfId="0" applyNumberFormat="1" applyFont="1" applyFill="1" applyBorder="1" applyAlignment="1">
      <alignment horizontal="left"/>
    </xf>
    <xf numFmtId="0" fontId="6" fillId="0" borderId="22" xfId="0" applyFont="1" applyFill="1" applyBorder="1" applyAlignment="1">
      <alignment/>
    </xf>
    <xf numFmtId="0" fontId="5" fillId="0" borderId="22" xfId="0" applyFont="1" applyFill="1" applyBorder="1" applyAlignment="1">
      <alignment/>
    </xf>
    <xf numFmtId="0" fontId="13" fillId="0" borderId="0" xfId="0" applyFont="1" applyAlignment="1">
      <alignment/>
    </xf>
    <xf numFmtId="2" fontId="4" fillId="0" borderId="23" xfId="0" applyNumberFormat="1" applyFont="1" applyFill="1" applyBorder="1" applyAlignment="1">
      <alignment/>
    </xf>
    <xf numFmtId="2" fontId="4" fillId="36" borderId="23" xfId="0" applyNumberFormat="1" applyFont="1" applyFill="1" applyBorder="1" applyAlignment="1">
      <alignment/>
    </xf>
    <xf numFmtId="2" fontId="4" fillId="35" borderId="23" xfId="0" applyNumberFormat="1" applyFont="1" applyFill="1" applyBorder="1" applyAlignment="1">
      <alignment/>
    </xf>
    <xf numFmtId="2" fontId="4" fillId="37" borderId="23" xfId="0" applyNumberFormat="1" applyFont="1" applyFill="1" applyBorder="1" applyAlignment="1">
      <alignment/>
    </xf>
    <xf numFmtId="2" fontId="4" fillId="38" borderId="23" xfId="0" applyNumberFormat="1" applyFont="1" applyFill="1" applyBorder="1" applyAlignment="1">
      <alignment/>
    </xf>
    <xf numFmtId="2" fontId="4" fillId="0" borderId="28" xfId="0" applyNumberFormat="1" applyFont="1" applyFill="1" applyBorder="1" applyAlignment="1">
      <alignment/>
    </xf>
    <xf numFmtId="0" fontId="15" fillId="33" borderId="47" xfId="0" applyFont="1" applyFill="1" applyBorder="1" applyAlignment="1">
      <alignment/>
    </xf>
    <xf numFmtId="0" fontId="0" fillId="0" borderId="0" xfId="58">
      <alignment/>
      <protection/>
    </xf>
    <xf numFmtId="0" fontId="5" fillId="0" borderId="0" xfId="58" applyFont="1">
      <alignment/>
      <protection/>
    </xf>
    <xf numFmtId="0" fontId="5" fillId="0" borderId="0" xfId="58" applyFont="1" applyFill="1" applyBorder="1">
      <alignment/>
      <protection/>
    </xf>
    <xf numFmtId="0" fontId="5" fillId="0" borderId="23" xfId="58" applyFont="1" applyFill="1" applyBorder="1">
      <alignment/>
      <protection/>
    </xf>
    <xf numFmtId="0" fontId="5" fillId="0" borderId="0" xfId="58" applyFont="1" applyFill="1">
      <alignment/>
      <protection/>
    </xf>
    <xf numFmtId="0" fontId="8" fillId="0" borderId="0" xfId="58" applyFont="1" applyFill="1">
      <alignment/>
      <protection/>
    </xf>
    <xf numFmtId="0" fontId="5" fillId="0" borderId="0" xfId="58" applyFont="1" applyFill="1" applyBorder="1" applyAlignment="1">
      <alignment horizontal="center"/>
      <protection/>
    </xf>
    <xf numFmtId="0" fontId="5" fillId="0" borderId="23" xfId="58" applyFont="1" applyBorder="1">
      <alignment/>
      <protection/>
    </xf>
    <xf numFmtId="0" fontId="5" fillId="0" borderId="23" xfId="58" applyFont="1" applyFill="1" applyBorder="1" applyAlignment="1">
      <alignment horizontal="left"/>
      <protection/>
    </xf>
    <xf numFmtId="0" fontId="5" fillId="36" borderId="23" xfId="58" applyFont="1" applyFill="1" applyBorder="1" applyAlignment="1">
      <alignment horizontal="left"/>
      <protection/>
    </xf>
    <xf numFmtId="14" fontId="5" fillId="0" borderId="23" xfId="58" applyNumberFormat="1" applyFont="1" applyFill="1" applyBorder="1" applyAlignment="1">
      <alignment horizontal="left"/>
      <protection/>
    </xf>
    <xf numFmtId="0" fontId="5" fillId="35" borderId="23" xfId="58" applyFont="1" applyFill="1" applyBorder="1" applyAlignment="1">
      <alignment/>
      <protection/>
    </xf>
    <xf numFmtId="0" fontId="5" fillId="35" borderId="23" xfId="58" applyFont="1" applyFill="1" applyBorder="1" applyAlignment="1">
      <alignment horizontal="left"/>
      <protection/>
    </xf>
    <xf numFmtId="0" fontId="5" fillId="37" borderId="23" xfId="58" applyFont="1" applyFill="1" applyBorder="1" applyAlignment="1">
      <alignment horizontal="left"/>
      <protection/>
    </xf>
    <xf numFmtId="0" fontId="5" fillId="36" borderId="23" xfId="58" applyFont="1" applyFill="1" applyBorder="1" applyAlignment="1">
      <alignment/>
      <protection/>
    </xf>
    <xf numFmtId="14" fontId="0" fillId="0" borderId="23" xfId="58" applyNumberFormat="1" applyFont="1" applyFill="1" applyBorder="1" applyAlignment="1">
      <alignment horizontal="left"/>
      <protection/>
    </xf>
    <xf numFmtId="0" fontId="5" fillId="0" borderId="49" xfId="58" applyFont="1" applyBorder="1">
      <alignment/>
      <protection/>
    </xf>
    <xf numFmtId="0" fontId="8" fillId="0" borderId="23" xfId="58" applyFont="1" applyFill="1" applyBorder="1">
      <alignment/>
      <protection/>
    </xf>
    <xf numFmtId="2" fontId="5" fillId="0" borderId="23" xfId="58" applyNumberFormat="1" applyFont="1" applyFill="1" applyBorder="1" applyAlignment="1">
      <alignment horizontal="left"/>
      <protection/>
    </xf>
    <xf numFmtId="0" fontId="57" fillId="0" borderId="0" xfId="58" applyFont="1" applyFill="1" applyBorder="1" applyAlignment="1">
      <alignment horizontal="center" vertical="center" wrapText="1"/>
      <protection/>
    </xf>
    <xf numFmtId="0" fontId="58" fillId="0" borderId="0" xfId="58" applyFont="1" applyAlignment="1">
      <alignment vertical="center"/>
      <protection/>
    </xf>
    <xf numFmtId="0" fontId="8" fillId="0" borderId="23" xfId="58" applyFont="1" applyBorder="1">
      <alignment/>
      <protection/>
    </xf>
    <xf numFmtId="2" fontId="5" fillId="0" borderId="23" xfId="58" applyNumberFormat="1" applyFont="1" applyBorder="1" applyAlignment="1">
      <alignment horizontal="left"/>
      <protection/>
    </xf>
    <xf numFmtId="0" fontId="59" fillId="0" borderId="23" xfId="58" applyFont="1" applyFill="1" applyBorder="1" applyAlignment="1">
      <alignment vertical="center"/>
      <protection/>
    </xf>
    <xf numFmtId="0" fontId="5" fillId="0" borderId="23" xfId="58" applyNumberFormat="1" applyFont="1" applyFill="1" applyBorder="1">
      <alignment/>
      <protection/>
    </xf>
    <xf numFmtId="0" fontId="5" fillId="0" borderId="0" xfId="58" applyFont="1" applyFill="1" applyBorder="1" applyAlignment="1">
      <alignment horizontal="left"/>
      <protection/>
    </xf>
    <xf numFmtId="0" fontId="59" fillId="0" borderId="0" xfId="58" applyFont="1" applyFill="1" applyBorder="1" applyAlignment="1">
      <alignment vertical="center"/>
      <protection/>
    </xf>
    <xf numFmtId="0" fontId="14" fillId="0" borderId="0" xfId="58" applyFont="1" applyFill="1" applyBorder="1" applyAlignment="1">
      <alignment horizontal="center" vertical="center"/>
      <protection/>
    </xf>
    <xf numFmtId="0" fontId="5" fillId="0" borderId="50" xfId="0" applyFont="1" applyBorder="1" applyAlignment="1">
      <alignment/>
    </xf>
    <xf numFmtId="0" fontId="16" fillId="0" borderId="0" xfId="58" applyFont="1" applyFill="1" applyBorder="1" applyAlignment="1">
      <alignment vertical="center"/>
      <protection/>
    </xf>
    <xf numFmtId="0" fontId="16" fillId="0" borderId="0" xfId="58" applyFont="1" applyFill="1" applyBorder="1" applyAlignment="1">
      <alignment horizontal="center"/>
      <protection/>
    </xf>
    <xf numFmtId="0" fontId="58" fillId="0" borderId="0" xfId="58" applyFont="1" applyFill="1" applyBorder="1" applyAlignment="1">
      <alignment vertical="center"/>
      <protection/>
    </xf>
    <xf numFmtId="0" fontId="58" fillId="0" borderId="0" xfId="58" applyFont="1" applyFill="1" applyBorder="1">
      <alignment/>
      <protection/>
    </xf>
    <xf numFmtId="0" fontId="59" fillId="0" borderId="0" xfId="58" applyFont="1" applyFill="1" applyBorder="1">
      <alignment/>
      <protection/>
    </xf>
    <xf numFmtId="0" fontId="0" fillId="0" borderId="0" xfId="58" applyFont="1" applyFill="1" applyBorder="1" applyAlignment="1">
      <alignment horizontal="left"/>
      <protection/>
    </xf>
    <xf numFmtId="0" fontId="8" fillId="0" borderId="0" xfId="58" applyFont="1" applyFill="1" applyBorder="1">
      <alignment/>
      <protection/>
    </xf>
    <xf numFmtId="0" fontId="0" fillId="0" borderId="0" xfId="58" applyFill="1" applyBorder="1">
      <alignment/>
      <protection/>
    </xf>
    <xf numFmtId="0" fontId="4" fillId="0" borderId="23" xfId="58" applyFont="1" applyFill="1" applyBorder="1">
      <alignment/>
      <protection/>
    </xf>
    <xf numFmtId="0" fontId="59" fillId="0" borderId="23" xfId="0" applyFont="1" applyFill="1" applyBorder="1" applyAlignment="1">
      <alignment vertical="center"/>
    </xf>
    <xf numFmtId="0" fontId="14" fillId="0" borderId="23" xfId="0" applyFont="1" applyFill="1" applyBorder="1" applyAlignment="1">
      <alignment horizontal="left"/>
    </xf>
    <xf numFmtId="0" fontId="16" fillId="0" borderId="23" xfId="0" applyFont="1" applyFill="1" applyBorder="1" applyAlignment="1">
      <alignment horizontal="left"/>
    </xf>
    <xf numFmtId="0" fontId="17" fillId="0" borderId="23" xfId="0" applyFont="1" applyFill="1" applyBorder="1" applyAlignment="1">
      <alignment/>
    </xf>
    <xf numFmtId="0" fontId="58" fillId="0" borderId="0" xfId="0" applyFont="1" applyFill="1" applyBorder="1" applyAlignment="1">
      <alignment vertical="center"/>
    </xf>
    <xf numFmtId="0" fontId="16" fillId="0" borderId="0" xfId="0" applyFont="1" applyFill="1" applyBorder="1" applyAlignment="1">
      <alignment horizontal="center"/>
    </xf>
    <xf numFmtId="0" fontId="16" fillId="0" borderId="0" xfId="0" applyFont="1" applyFill="1" applyBorder="1" applyAlignment="1">
      <alignment horizontal="left"/>
    </xf>
    <xf numFmtId="0" fontId="58" fillId="0" borderId="23" xfId="0" applyFont="1" applyFill="1" applyBorder="1" applyAlignment="1">
      <alignment vertical="center"/>
    </xf>
    <xf numFmtId="0" fontId="18" fillId="0" borderId="23" xfId="0" applyFont="1" applyFill="1" applyBorder="1" applyAlignment="1">
      <alignment horizontal="center"/>
    </xf>
    <xf numFmtId="0" fontId="16" fillId="0" borderId="23" xfId="0" applyFont="1" applyFill="1" applyBorder="1" applyAlignment="1">
      <alignment horizontal="center"/>
    </xf>
    <xf numFmtId="0" fontId="59" fillId="0" borderId="23" xfId="58" applyFont="1" applyFill="1" applyBorder="1">
      <alignment/>
      <protection/>
    </xf>
    <xf numFmtId="0" fontId="19" fillId="0" borderId="0" xfId="0" applyFont="1" applyAlignment="1">
      <alignment/>
    </xf>
    <xf numFmtId="0" fontId="60" fillId="0" borderId="0" xfId="0" applyFont="1" applyAlignment="1">
      <alignment/>
    </xf>
    <xf numFmtId="0" fontId="61" fillId="0" borderId="0" xfId="0" applyFont="1" applyAlignment="1">
      <alignment/>
    </xf>
    <xf numFmtId="0" fontId="16" fillId="0" borderId="23" xfId="0" applyFont="1" applyFill="1" applyBorder="1" applyAlignment="1">
      <alignment vertical="center"/>
    </xf>
    <xf numFmtId="0" fontId="16" fillId="0" borderId="0"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8.25">
      <c r="A2" t="s">
        <v>75</v>
      </c>
      <c r="B2" s="52" t="s">
        <v>74</v>
      </c>
    </row>
    <row r="3" spans="1:2" ht="51">
      <c r="A3" t="s">
        <v>76</v>
      </c>
      <c r="B3" s="52" t="s">
        <v>77</v>
      </c>
    </row>
    <row r="4" spans="1:2" ht="63.75">
      <c r="A4" t="s">
        <v>78</v>
      </c>
      <c r="B4" s="52" t="s">
        <v>89</v>
      </c>
    </row>
    <row r="5" spans="1:2" ht="25.5">
      <c r="A5" t="s">
        <v>79</v>
      </c>
      <c r="B5" s="52" t="s">
        <v>80</v>
      </c>
    </row>
    <row r="6" spans="1:2" ht="51">
      <c r="A6" t="s">
        <v>81</v>
      </c>
      <c r="B6" s="52" t="s">
        <v>82</v>
      </c>
    </row>
    <row r="7" spans="1:2" ht="38.25">
      <c r="A7" t="s">
        <v>83</v>
      </c>
      <c r="B7" s="52" t="s">
        <v>86</v>
      </c>
    </row>
    <row r="8" spans="1:2" ht="25.5">
      <c r="A8" t="s">
        <v>84</v>
      </c>
      <c r="B8" s="52" t="s">
        <v>87</v>
      </c>
    </row>
    <row r="9" spans="1:2" ht="51">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sheetPr>
    <pageSetUpPr fitToPage="1"/>
  </sheetPr>
  <dimension ref="A1:V51"/>
  <sheetViews>
    <sheetView tabSelected="1" view="pageLayout" zoomScaleNormal="85" workbookViewId="0" topLeftCell="A1">
      <selection activeCell="M5" sqref="M5"/>
    </sheetView>
  </sheetViews>
  <sheetFormatPr defaultColWidth="9.140625" defaultRowHeight="12.75"/>
  <cols>
    <col min="1" max="1" width="9.00390625" style="54" bestFit="1" customWidth="1"/>
    <col min="2" max="2" width="6.57421875" style="54" customWidth="1"/>
    <col min="3" max="3" width="11.14062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4.28125" style="54" customWidth="1"/>
    <col min="12" max="12" width="9.28125" style="54" customWidth="1"/>
    <col min="13" max="13" width="17.57421875" style="54" bestFit="1" customWidth="1"/>
    <col min="14" max="15" width="15.421875" style="54" customWidth="1"/>
    <col min="16" max="16" width="19.140625" style="54" bestFit="1" customWidth="1"/>
    <col min="17" max="17" width="17.8515625" style="54" customWidth="1"/>
    <col min="18" max="18" width="20.7109375" style="54" bestFit="1" customWidth="1"/>
    <col min="19" max="19" width="16.57421875" style="54" bestFit="1" customWidth="1"/>
    <col min="20" max="20" width="20.00390625" style="54" bestFit="1" customWidth="1"/>
    <col min="21" max="21" width="16.5742187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1" s="115" customFormat="1" ht="22.5" customHeight="1">
      <c r="A1" s="116"/>
      <c r="K1" s="184" t="s">
        <v>142</v>
      </c>
    </row>
    <row r="2" spans="1:11" s="115" customFormat="1" ht="22.5" customHeight="1">
      <c r="A2" s="116" t="s">
        <v>138</v>
      </c>
      <c r="K2" s="184"/>
    </row>
    <row r="3" spans="1:11" s="185" customFormat="1" ht="22.5" customHeight="1">
      <c r="A3" s="116" t="s">
        <v>139</v>
      </c>
      <c r="K3" s="186"/>
    </row>
    <row r="4" s="115" customFormat="1" ht="14.25" customHeight="1">
      <c r="A4" s="127" t="s">
        <v>117</v>
      </c>
    </row>
    <row r="5" s="115" customFormat="1" ht="14.25" customHeight="1">
      <c r="A5" s="127" t="s">
        <v>96</v>
      </c>
    </row>
    <row r="6" ht="14.25" customHeight="1">
      <c r="A6" s="127" t="s">
        <v>141</v>
      </c>
    </row>
    <row r="7" ht="12" thickBot="1"/>
    <row r="8" spans="2:22" ht="12.75" customHeight="1">
      <c r="B8" s="55" t="s">
        <v>116</v>
      </c>
      <c r="C8" s="56"/>
      <c r="D8" s="57" t="s">
        <v>97</v>
      </c>
      <c r="E8" s="58"/>
      <c r="F8" s="58"/>
      <c r="G8" s="58"/>
      <c r="H8" s="58"/>
      <c r="I8" s="58"/>
      <c r="J8" s="59"/>
      <c r="L8" s="151"/>
      <c r="M8" s="138" t="s">
        <v>118</v>
      </c>
      <c r="N8" s="138" t="s">
        <v>119</v>
      </c>
      <c r="O8" s="138" t="s">
        <v>134</v>
      </c>
      <c r="P8" s="138" t="s">
        <v>135</v>
      </c>
      <c r="T8" s="135"/>
      <c r="U8" s="135"/>
      <c r="V8" s="122"/>
    </row>
    <row r="9" spans="2:22" ht="12.75" customHeight="1">
      <c r="B9" s="125">
        <v>1</v>
      </c>
      <c r="C9" s="61" t="s">
        <v>115</v>
      </c>
      <c r="D9" s="62"/>
      <c r="E9" s="62"/>
      <c r="F9" s="63"/>
      <c r="G9" s="63"/>
      <c r="H9" s="62"/>
      <c r="I9" s="62"/>
      <c r="J9" s="64"/>
      <c r="L9" s="138" t="s">
        <v>120</v>
      </c>
      <c r="M9" s="138"/>
      <c r="N9" s="138"/>
      <c r="O9" s="180"/>
      <c r="P9" s="182"/>
      <c r="Q9" s="188"/>
      <c r="R9" s="62"/>
      <c r="V9" s="122"/>
    </row>
    <row r="10" spans="2:22" s="109" customFormat="1" ht="12.75" customHeight="1" thickBot="1">
      <c r="B10" s="126">
        <v>10</v>
      </c>
      <c r="C10" s="111" t="s">
        <v>0</v>
      </c>
      <c r="D10" s="112"/>
      <c r="E10" s="112"/>
      <c r="F10" s="112"/>
      <c r="G10" s="112"/>
      <c r="H10" s="112"/>
      <c r="I10" s="112"/>
      <c r="J10" s="113"/>
      <c r="L10" s="152" t="s">
        <v>121</v>
      </c>
      <c r="M10" s="187"/>
      <c r="N10" s="114"/>
      <c r="O10" s="175"/>
      <c r="P10" s="182"/>
      <c r="Q10" s="188"/>
      <c r="R10" s="112"/>
      <c r="V10" s="123"/>
    </row>
    <row r="11" spans="2:22" ht="12.75" customHeight="1" thickBot="1">
      <c r="B11" s="65"/>
      <c r="C11" s="66"/>
      <c r="D11" s="67"/>
      <c r="E11" s="67"/>
      <c r="F11" s="67"/>
      <c r="G11" s="67"/>
      <c r="H11" s="67"/>
      <c r="I11" s="68"/>
      <c r="J11" s="65"/>
      <c r="L11" s="138" t="s">
        <v>122</v>
      </c>
      <c r="M11" s="187"/>
      <c r="N11" s="173"/>
      <c r="O11" s="181"/>
      <c r="P11" s="181"/>
      <c r="Q11" s="188"/>
      <c r="R11" s="62"/>
      <c r="V11" s="122"/>
    </row>
    <row r="12" spans="2:22" ht="12.75" customHeight="1">
      <c r="B12" s="69"/>
      <c r="C12" s="70"/>
      <c r="D12" s="71" t="s">
        <v>1</v>
      </c>
      <c r="E12" s="71"/>
      <c r="F12" s="71" t="s">
        <v>2</v>
      </c>
      <c r="G12" s="71"/>
      <c r="H12" s="71" t="s">
        <v>3</v>
      </c>
      <c r="I12" s="72"/>
      <c r="J12" s="73"/>
      <c r="L12" s="138" t="s">
        <v>123</v>
      </c>
      <c r="M12" s="187"/>
      <c r="N12" s="173"/>
      <c r="O12" s="173"/>
      <c r="P12" s="182"/>
      <c r="Q12" s="188"/>
      <c r="R12" s="178"/>
      <c r="V12" s="122"/>
    </row>
    <row r="13" spans="2:22" ht="12.75" customHeight="1">
      <c r="B13" s="69"/>
      <c r="C13" s="75" t="s">
        <v>4</v>
      </c>
      <c r="D13" s="76">
        <v>10</v>
      </c>
      <c r="E13" s="76" t="s">
        <v>5</v>
      </c>
      <c r="F13" s="76">
        <v>1</v>
      </c>
      <c r="G13" s="76" t="s">
        <v>5</v>
      </c>
      <c r="H13" s="128">
        <f aca="true" t="shared" si="0" ref="H13:H23">F13*B$10/D13*B$9</f>
        <v>1</v>
      </c>
      <c r="I13" s="117" t="s">
        <v>6</v>
      </c>
      <c r="J13" s="73"/>
      <c r="L13" s="138" t="s">
        <v>124</v>
      </c>
      <c r="M13" s="187"/>
      <c r="N13" s="173"/>
      <c r="O13" s="173"/>
      <c r="P13" s="182"/>
      <c r="Q13" s="188"/>
      <c r="R13" s="178"/>
      <c r="V13" s="122"/>
    </row>
    <row r="14" spans="2:22" ht="12.75" customHeight="1" thickBot="1">
      <c r="B14" s="69"/>
      <c r="C14" s="75" t="s">
        <v>7</v>
      </c>
      <c r="D14" s="76">
        <v>50</v>
      </c>
      <c r="E14" s="76" t="s">
        <v>8</v>
      </c>
      <c r="F14" s="76">
        <v>2</v>
      </c>
      <c r="G14" s="76" t="s">
        <v>8</v>
      </c>
      <c r="H14" s="128">
        <f t="shared" si="0"/>
        <v>0.4</v>
      </c>
      <c r="I14" s="117" t="s">
        <v>6</v>
      </c>
      <c r="J14" s="73"/>
      <c r="L14" s="138" t="s">
        <v>125</v>
      </c>
      <c r="M14" s="187"/>
      <c r="N14" s="173"/>
      <c r="O14" s="173"/>
      <c r="P14" s="182"/>
      <c r="Q14" s="179"/>
      <c r="R14" s="178"/>
      <c r="T14" s="164"/>
      <c r="U14" s="165"/>
      <c r="V14" s="163"/>
    </row>
    <row r="15" spans="2:22" ht="12.75" customHeight="1">
      <c r="B15" s="77"/>
      <c r="C15" s="75" t="s">
        <v>9</v>
      </c>
      <c r="D15" s="76">
        <v>10</v>
      </c>
      <c r="E15" s="76" t="s">
        <v>8</v>
      </c>
      <c r="F15" s="76">
        <v>0.2</v>
      </c>
      <c r="G15" s="76" t="s">
        <v>8</v>
      </c>
      <c r="H15" s="128">
        <f t="shared" si="0"/>
        <v>0.2</v>
      </c>
      <c r="I15" s="117" t="s">
        <v>6</v>
      </c>
      <c r="J15" s="73"/>
      <c r="L15" s="138" t="s">
        <v>126</v>
      </c>
      <c r="M15" s="175"/>
      <c r="N15" s="173"/>
      <c r="O15" s="173"/>
      <c r="P15" s="182"/>
      <c r="Q15" s="177"/>
      <c r="R15" s="178"/>
      <c r="T15" s="164"/>
      <c r="U15" s="165"/>
      <c r="V15" s="163"/>
    </row>
    <row r="16" spans="1:22" ht="12.75" customHeight="1" thickBot="1">
      <c r="A16" s="78"/>
      <c r="B16" s="102" t="s">
        <v>93</v>
      </c>
      <c r="C16" s="101" t="s">
        <v>98</v>
      </c>
      <c r="D16" s="100">
        <v>25</v>
      </c>
      <c r="E16" s="100" t="s">
        <v>11</v>
      </c>
      <c r="F16" s="100">
        <v>0.67</v>
      </c>
      <c r="G16" s="100" t="s">
        <v>11</v>
      </c>
      <c r="H16" s="129">
        <f t="shared" si="0"/>
        <v>0.268</v>
      </c>
      <c r="I16" s="118" t="s">
        <v>6</v>
      </c>
      <c r="J16" s="73"/>
      <c r="K16" s="79"/>
      <c r="L16" s="153" t="s">
        <v>127</v>
      </c>
      <c r="M16" s="173"/>
      <c r="N16" s="173"/>
      <c r="O16" s="158"/>
      <c r="P16" s="183"/>
      <c r="Q16" s="177"/>
      <c r="R16" s="178"/>
      <c r="T16" s="164"/>
      <c r="U16" s="165"/>
      <c r="V16" s="163"/>
    </row>
    <row r="17" spans="2:22" ht="12.75" customHeight="1" thickBot="1">
      <c r="B17" s="74"/>
      <c r="C17" s="101" t="s">
        <v>99</v>
      </c>
      <c r="D17" s="100">
        <v>25</v>
      </c>
      <c r="E17" s="100" t="s">
        <v>11</v>
      </c>
      <c r="F17" s="100">
        <v>0.67</v>
      </c>
      <c r="G17" s="100" t="s">
        <v>11</v>
      </c>
      <c r="H17" s="129">
        <f t="shared" si="0"/>
        <v>0.268</v>
      </c>
      <c r="I17" s="118" t="s">
        <v>6</v>
      </c>
      <c r="J17" s="73"/>
      <c r="L17" s="137"/>
      <c r="M17" s="139"/>
      <c r="N17" s="137"/>
      <c r="O17" s="137"/>
      <c r="P17" s="137"/>
      <c r="Q17" s="177"/>
      <c r="R17" s="178"/>
      <c r="T17" s="164"/>
      <c r="U17" s="165"/>
      <c r="V17" s="163"/>
    </row>
    <row r="18" spans="1:22" ht="12.75" customHeight="1">
      <c r="A18" s="78"/>
      <c r="B18" s="95" t="s">
        <v>94</v>
      </c>
      <c r="C18" s="93" t="s">
        <v>100</v>
      </c>
      <c r="D18" s="94">
        <v>5</v>
      </c>
      <c r="E18" s="94" t="s">
        <v>11</v>
      </c>
      <c r="F18" s="94">
        <v>0.12</v>
      </c>
      <c r="G18" s="94" t="s">
        <v>11</v>
      </c>
      <c r="H18" s="130">
        <f t="shared" si="0"/>
        <v>0.24</v>
      </c>
      <c r="I18" s="119" t="s">
        <v>6</v>
      </c>
      <c r="J18" s="73"/>
      <c r="K18" s="79"/>
      <c r="L18" s="142"/>
      <c r="M18" s="143" t="s">
        <v>128</v>
      </c>
      <c r="N18" s="172" t="s">
        <v>131</v>
      </c>
      <c r="O18" s="172" t="s">
        <v>132</v>
      </c>
      <c r="P18" s="172" t="s">
        <v>133</v>
      </c>
      <c r="Q18" s="177"/>
      <c r="R18" s="178"/>
      <c r="T18" s="164"/>
      <c r="U18" s="165"/>
      <c r="V18" s="163"/>
    </row>
    <row r="19" spans="2:22" ht="12.75" customHeight="1">
      <c r="B19" s="69"/>
      <c r="C19" s="93" t="s">
        <v>101</v>
      </c>
      <c r="D19" s="94">
        <v>5</v>
      </c>
      <c r="E19" s="94" t="s">
        <v>11</v>
      </c>
      <c r="F19" s="94">
        <v>0.12</v>
      </c>
      <c r="G19" s="94" t="s">
        <v>11</v>
      </c>
      <c r="H19" s="130">
        <f t="shared" si="0"/>
        <v>0.24</v>
      </c>
      <c r="I19" s="119" t="s">
        <v>6</v>
      </c>
      <c r="J19" s="73"/>
      <c r="L19" s="144" t="s">
        <v>98</v>
      </c>
      <c r="M19" s="145"/>
      <c r="N19" s="138" t="s">
        <v>129</v>
      </c>
      <c r="O19" s="138"/>
      <c r="P19" s="138"/>
      <c r="Q19" s="177"/>
      <c r="R19" s="178"/>
      <c r="T19" s="164"/>
      <c r="U19" s="165"/>
      <c r="V19" s="163"/>
    </row>
    <row r="20" spans="1:22" ht="12.75" customHeight="1">
      <c r="A20" s="78"/>
      <c r="B20" s="97" t="s">
        <v>94</v>
      </c>
      <c r="C20" s="96" t="s">
        <v>102</v>
      </c>
      <c r="D20" s="94">
        <v>5</v>
      </c>
      <c r="E20" s="94" t="s">
        <v>11</v>
      </c>
      <c r="F20" s="94">
        <v>0.12</v>
      </c>
      <c r="G20" s="94" t="s">
        <v>11</v>
      </c>
      <c r="H20" s="130">
        <f t="shared" si="0"/>
        <v>0.24</v>
      </c>
      <c r="I20" s="119" t="s">
        <v>6</v>
      </c>
      <c r="J20" s="73"/>
      <c r="K20" s="79"/>
      <c r="L20" s="144" t="s">
        <v>99</v>
      </c>
      <c r="M20" s="145"/>
      <c r="N20" s="138" t="s">
        <v>7</v>
      </c>
      <c r="O20" s="138"/>
      <c r="P20" s="138"/>
      <c r="Q20" s="177"/>
      <c r="R20" s="178"/>
      <c r="T20" s="164"/>
      <c r="U20" s="165"/>
      <c r="V20" s="163"/>
    </row>
    <row r="21" spans="2:22" ht="12.75" customHeight="1">
      <c r="B21" s="74"/>
      <c r="C21" s="96" t="s">
        <v>103</v>
      </c>
      <c r="D21" s="94">
        <v>5</v>
      </c>
      <c r="E21" s="94" t="s">
        <v>11</v>
      </c>
      <c r="F21" s="94">
        <v>0.12</v>
      </c>
      <c r="G21" s="94" t="s">
        <v>11</v>
      </c>
      <c r="H21" s="130">
        <f t="shared" si="0"/>
        <v>0.24</v>
      </c>
      <c r="I21" s="119" t="s">
        <v>6</v>
      </c>
      <c r="J21" s="73"/>
      <c r="L21" s="146" t="s">
        <v>100</v>
      </c>
      <c r="M21" s="145"/>
      <c r="N21" s="138" t="s">
        <v>9</v>
      </c>
      <c r="O21" s="138"/>
      <c r="P21" s="138"/>
      <c r="Q21" s="177"/>
      <c r="R21" s="178"/>
      <c r="T21" s="164"/>
      <c r="U21" s="165"/>
      <c r="V21" s="163"/>
    </row>
    <row r="22" spans="1:22" ht="12.75" customHeight="1">
      <c r="A22" s="78"/>
      <c r="B22" s="108" t="s">
        <v>95</v>
      </c>
      <c r="C22" s="105" t="s">
        <v>104</v>
      </c>
      <c r="D22" s="106">
        <v>2.5</v>
      </c>
      <c r="E22" s="106" t="s">
        <v>11</v>
      </c>
      <c r="F22" s="106">
        <v>0.05</v>
      </c>
      <c r="G22" s="106" t="s">
        <v>11</v>
      </c>
      <c r="H22" s="131">
        <f t="shared" si="0"/>
        <v>0.2</v>
      </c>
      <c r="I22" s="121" t="s">
        <v>6</v>
      </c>
      <c r="J22" s="73"/>
      <c r="K22" s="79"/>
      <c r="L22" s="146" t="s">
        <v>101</v>
      </c>
      <c r="M22" s="145"/>
      <c r="N22" s="159" t="s">
        <v>130</v>
      </c>
      <c r="O22" s="159"/>
      <c r="P22" s="138"/>
      <c r="Q22" s="177"/>
      <c r="R22" s="178"/>
      <c r="T22" s="166"/>
      <c r="U22" s="165"/>
      <c r="V22" s="163"/>
    </row>
    <row r="23" spans="2:22" ht="12.75" customHeight="1">
      <c r="B23" s="74"/>
      <c r="C23" s="105" t="s">
        <v>105</v>
      </c>
      <c r="D23" s="106">
        <v>2.5</v>
      </c>
      <c r="E23" s="106" t="s">
        <v>11</v>
      </c>
      <c r="F23" s="106">
        <v>0.05</v>
      </c>
      <c r="G23" s="106" t="s">
        <v>11</v>
      </c>
      <c r="H23" s="131">
        <f t="shared" si="0"/>
        <v>0.2</v>
      </c>
      <c r="I23" s="121" t="s">
        <v>6</v>
      </c>
      <c r="J23" s="73"/>
      <c r="L23" s="147" t="s">
        <v>102</v>
      </c>
      <c r="M23" s="145"/>
      <c r="N23" s="141"/>
      <c r="O23" s="139"/>
      <c r="P23" s="137"/>
      <c r="Q23" s="177"/>
      <c r="R23" s="178"/>
      <c r="T23" s="166"/>
      <c r="U23" s="165"/>
      <c r="V23" s="163"/>
    </row>
    <row r="24" spans="2:22" ht="12.75" customHeight="1">
      <c r="B24" s="69"/>
      <c r="C24" s="75" t="s">
        <v>92</v>
      </c>
      <c r="D24" s="76">
        <v>5</v>
      </c>
      <c r="E24" s="76" t="s">
        <v>18</v>
      </c>
      <c r="F24" s="76">
        <v>1</v>
      </c>
      <c r="G24" s="76" t="s">
        <v>85</v>
      </c>
      <c r="H24" s="132">
        <f>F24/D24*B9</f>
        <v>0.2</v>
      </c>
      <c r="I24" s="117" t="s">
        <v>6</v>
      </c>
      <c r="J24" s="73"/>
      <c r="K24" s="79"/>
      <c r="L24" s="147" t="s">
        <v>103</v>
      </c>
      <c r="M24" s="145"/>
      <c r="N24" s="141"/>
      <c r="O24" s="160"/>
      <c r="P24" s="154"/>
      <c r="Q24" s="179"/>
      <c r="R24" s="178"/>
      <c r="T24" s="166"/>
      <c r="U24" s="165"/>
      <c r="V24" s="163"/>
    </row>
    <row r="25" spans="2:22" ht="12.75" customHeight="1" thickBot="1">
      <c r="B25" s="80"/>
      <c r="C25" s="81" t="s">
        <v>20</v>
      </c>
      <c r="D25" s="82"/>
      <c r="E25" s="82"/>
      <c r="F25" s="82"/>
      <c r="G25" s="82"/>
      <c r="H25" s="132">
        <f>(B10-1)*B9-SUM(H13:H24)</f>
        <v>5.3039999999999985</v>
      </c>
      <c r="I25" s="120" t="s">
        <v>6</v>
      </c>
      <c r="J25" s="73"/>
      <c r="L25" s="148" t="s">
        <v>104</v>
      </c>
      <c r="M25" s="145"/>
      <c r="N25" s="161"/>
      <c r="O25" s="162"/>
      <c r="P25" s="154"/>
      <c r="Q25" s="139"/>
      <c r="R25" s="139"/>
      <c r="T25" s="166"/>
      <c r="U25" s="165"/>
      <c r="V25" s="163"/>
    </row>
    <row r="26" spans="2:22" ht="12.75" customHeight="1" thickBot="1">
      <c r="B26" s="83"/>
      <c r="C26" s="84"/>
      <c r="D26" s="85"/>
      <c r="E26" s="85"/>
      <c r="F26" s="85"/>
      <c r="G26" s="85"/>
      <c r="H26" s="86"/>
      <c r="I26" s="87"/>
      <c r="J26" s="88"/>
      <c r="L26" s="148" t="s">
        <v>105</v>
      </c>
      <c r="M26" s="145"/>
      <c r="N26" s="161"/>
      <c r="O26" s="162"/>
      <c r="P26" s="154"/>
      <c r="Q26" s="139"/>
      <c r="R26" s="139"/>
      <c r="T26" s="166"/>
      <c r="U26" s="165"/>
      <c r="V26" s="163"/>
    </row>
    <row r="27" spans="1:22" ht="12.75" customHeight="1">
      <c r="A27" s="62"/>
      <c r="B27" s="89"/>
      <c r="C27" s="90"/>
      <c r="D27" s="62"/>
      <c r="E27" s="62"/>
      <c r="F27" s="62"/>
      <c r="G27" s="62"/>
      <c r="H27" s="91"/>
      <c r="I27" s="91"/>
      <c r="J27" s="62"/>
      <c r="L27" s="135"/>
      <c r="M27" s="139"/>
      <c r="N27" s="141"/>
      <c r="O27" s="139"/>
      <c r="P27" s="160"/>
      <c r="Q27" s="139"/>
      <c r="R27" s="139"/>
      <c r="T27" s="166"/>
      <c r="U27" s="165"/>
      <c r="V27" s="163"/>
    </row>
    <row r="28" spans="1:22" ht="12.75" customHeight="1">
      <c r="A28" s="62"/>
      <c r="B28" s="89"/>
      <c r="C28" s="90"/>
      <c r="D28" s="62"/>
      <c r="E28" s="62"/>
      <c r="F28" s="62"/>
      <c r="G28" s="62"/>
      <c r="H28" s="91"/>
      <c r="I28" s="91"/>
      <c r="J28" s="62"/>
      <c r="L28" s="136"/>
      <c r="M28" s="139"/>
      <c r="N28" s="139"/>
      <c r="O28" s="139"/>
      <c r="P28" s="160"/>
      <c r="Q28" s="140"/>
      <c r="R28" s="140"/>
      <c r="T28" s="166"/>
      <c r="U28" s="165"/>
      <c r="V28" s="163"/>
    </row>
    <row r="29" spans="1:22" ht="12.75" customHeight="1" thickBot="1">
      <c r="A29" s="62"/>
      <c r="B29" s="89"/>
      <c r="C29" s="90"/>
      <c r="D29" s="62"/>
      <c r="E29" s="62"/>
      <c r="F29" s="62"/>
      <c r="G29" s="62"/>
      <c r="H29" s="91"/>
      <c r="I29" s="91"/>
      <c r="J29" s="62"/>
      <c r="K29" s="92"/>
      <c r="L29" s="151"/>
      <c r="M29" s="138" t="s">
        <v>135</v>
      </c>
      <c r="N29" s="138" t="s">
        <v>140</v>
      </c>
      <c r="O29" s="138" t="s">
        <v>136</v>
      </c>
      <c r="P29" s="138" t="s">
        <v>137</v>
      </c>
      <c r="Q29" s="137"/>
      <c r="R29" s="137"/>
      <c r="T29" s="166"/>
      <c r="U29" s="165"/>
      <c r="V29" s="163"/>
    </row>
    <row r="30" spans="2:22" ht="12.75" customHeight="1">
      <c r="B30" s="55" t="s">
        <v>116</v>
      </c>
      <c r="C30" s="56"/>
      <c r="D30" s="57" t="s">
        <v>106</v>
      </c>
      <c r="E30" s="58"/>
      <c r="F30" s="58"/>
      <c r="G30" s="58"/>
      <c r="H30" s="58"/>
      <c r="I30" s="58"/>
      <c r="J30" s="59"/>
      <c r="L30" s="142" t="s">
        <v>120</v>
      </c>
      <c r="M30" s="76"/>
      <c r="N30" s="173"/>
      <c r="O30" s="173"/>
      <c r="P30" s="158"/>
      <c r="Q30" s="168"/>
      <c r="R30" s="137"/>
      <c r="T30" s="166"/>
      <c r="U30" s="165"/>
      <c r="V30" s="163"/>
    </row>
    <row r="31" spans="1:21" ht="12.75" customHeight="1">
      <c r="A31" s="92"/>
      <c r="B31" s="60">
        <v>1</v>
      </c>
      <c r="C31" s="61" t="s">
        <v>115</v>
      </c>
      <c r="D31" s="62"/>
      <c r="E31" s="62"/>
      <c r="F31" s="63"/>
      <c r="G31" s="63"/>
      <c r="H31" s="62"/>
      <c r="I31" s="62"/>
      <c r="J31" s="64"/>
      <c r="L31" s="156" t="s">
        <v>121</v>
      </c>
      <c r="M31" s="138"/>
      <c r="N31" s="138"/>
      <c r="O31" s="173"/>
      <c r="P31" s="158"/>
      <c r="Q31" s="168"/>
      <c r="R31" s="137"/>
      <c r="T31" s="166"/>
      <c r="U31" s="165"/>
    </row>
    <row r="32" spans="1:21" s="109" customFormat="1" ht="12.75" customHeight="1" thickBot="1">
      <c r="A32" s="114"/>
      <c r="B32" s="110">
        <v>10</v>
      </c>
      <c r="C32" s="111" t="s">
        <v>0</v>
      </c>
      <c r="D32" s="112"/>
      <c r="E32" s="112"/>
      <c r="F32" s="112"/>
      <c r="G32" s="112"/>
      <c r="H32" s="112"/>
      <c r="I32" s="112"/>
      <c r="J32" s="113"/>
      <c r="L32" s="142" t="s">
        <v>122</v>
      </c>
      <c r="M32" s="187"/>
      <c r="N32" s="138"/>
      <c r="O32" s="173"/>
      <c r="P32" s="158"/>
      <c r="Q32" s="168"/>
      <c r="R32" s="137"/>
      <c r="T32" s="166"/>
      <c r="U32" s="165"/>
    </row>
    <row r="33" spans="2:21" ht="12.75" customHeight="1" thickBot="1">
      <c r="B33" s="65"/>
      <c r="C33" s="66"/>
      <c r="D33" s="67"/>
      <c r="E33" s="67"/>
      <c r="F33" s="67"/>
      <c r="G33" s="67"/>
      <c r="H33" s="67"/>
      <c r="I33" s="68"/>
      <c r="J33" s="65"/>
      <c r="L33" s="142" t="s">
        <v>123</v>
      </c>
      <c r="M33" s="187"/>
      <c r="N33" s="173"/>
      <c r="O33" s="174"/>
      <c r="P33" s="158"/>
      <c r="Q33" s="168"/>
      <c r="R33" s="137"/>
      <c r="T33" s="166"/>
      <c r="U33" s="165"/>
    </row>
    <row r="34" spans="2:21" ht="12.75" customHeight="1">
      <c r="B34" s="69"/>
      <c r="C34" s="70"/>
      <c r="D34" s="71" t="s">
        <v>1</v>
      </c>
      <c r="E34" s="71"/>
      <c r="F34" s="71" t="s">
        <v>2</v>
      </c>
      <c r="G34" s="71"/>
      <c r="H34" s="71" t="s">
        <v>3</v>
      </c>
      <c r="I34" s="72"/>
      <c r="J34" s="73"/>
      <c r="L34" s="142" t="s">
        <v>124</v>
      </c>
      <c r="M34" s="187"/>
      <c r="N34" s="176"/>
      <c r="O34" s="122"/>
      <c r="P34" s="158"/>
      <c r="Q34" s="168"/>
      <c r="R34" s="62"/>
      <c r="T34" s="166"/>
      <c r="U34" s="165"/>
    </row>
    <row r="35" spans="2:21" ht="12.75" customHeight="1">
      <c r="B35" s="69"/>
      <c r="C35" s="75" t="s">
        <v>4</v>
      </c>
      <c r="D35" s="76">
        <v>10</v>
      </c>
      <c r="E35" s="76" t="s">
        <v>5</v>
      </c>
      <c r="F35" s="76">
        <v>1</v>
      </c>
      <c r="G35" s="76" t="s">
        <v>5</v>
      </c>
      <c r="H35" s="128">
        <f aca="true" t="shared" si="1" ref="H35:H45">F35*B$32/D35*B$31</f>
        <v>1</v>
      </c>
      <c r="I35" s="117" t="s">
        <v>6</v>
      </c>
      <c r="J35" s="73"/>
      <c r="L35" s="142" t="s">
        <v>125</v>
      </c>
      <c r="M35" s="187"/>
      <c r="N35" s="175"/>
      <c r="O35" s="122"/>
      <c r="P35" s="158"/>
      <c r="Q35" s="160"/>
      <c r="R35" s="62"/>
      <c r="T35" s="166"/>
      <c r="U35" s="165"/>
    </row>
    <row r="36" spans="2:21" ht="12.75" customHeight="1" thickBot="1">
      <c r="B36" s="69"/>
      <c r="C36" s="75" t="s">
        <v>7</v>
      </c>
      <c r="D36" s="76">
        <v>50</v>
      </c>
      <c r="E36" s="76" t="s">
        <v>8</v>
      </c>
      <c r="F36" s="76">
        <v>2</v>
      </c>
      <c r="G36" s="76" t="s">
        <v>8</v>
      </c>
      <c r="H36" s="128">
        <f t="shared" si="1"/>
        <v>0.4</v>
      </c>
      <c r="I36" s="117" t="s">
        <v>6</v>
      </c>
      <c r="J36" s="73"/>
      <c r="L36" s="142" t="s">
        <v>126</v>
      </c>
      <c r="M36" s="187"/>
      <c r="N36" s="176"/>
      <c r="O36" s="76"/>
      <c r="P36" s="183"/>
      <c r="Q36" s="137"/>
      <c r="R36" s="62"/>
      <c r="T36" s="167"/>
      <c r="U36" s="165"/>
    </row>
    <row r="37" spans="2:21" ht="12.75" customHeight="1">
      <c r="B37" s="77"/>
      <c r="C37" s="75" t="s">
        <v>9</v>
      </c>
      <c r="D37" s="76">
        <v>10</v>
      </c>
      <c r="E37" s="76" t="s">
        <v>8</v>
      </c>
      <c r="F37" s="76">
        <v>0.2</v>
      </c>
      <c r="G37" s="76" t="s">
        <v>8</v>
      </c>
      <c r="H37" s="128">
        <f t="shared" si="1"/>
        <v>0.2</v>
      </c>
      <c r="I37" s="117" t="s">
        <v>6</v>
      </c>
      <c r="J37" s="73"/>
      <c r="L37" s="157" t="s">
        <v>127</v>
      </c>
      <c r="M37" s="175"/>
      <c r="N37" s="175"/>
      <c r="O37" s="158"/>
      <c r="P37" s="183"/>
      <c r="Q37" s="137"/>
      <c r="R37" s="62"/>
      <c r="T37" s="167"/>
      <c r="U37" s="165"/>
    </row>
    <row r="38" spans="1:21" ht="12.75" customHeight="1">
      <c r="A38" s="79"/>
      <c r="B38" s="104" t="s">
        <v>93</v>
      </c>
      <c r="C38" s="103" t="s">
        <v>107</v>
      </c>
      <c r="D38" s="100">
        <v>5</v>
      </c>
      <c r="E38" s="100" t="s">
        <v>11</v>
      </c>
      <c r="F38" s="100">
        <v>0.15</v>
      </c>
      <c r="G38" s="100" t="s">
        <v>11</v>
      </c>
      <c r="H38" s="129">
        <f t="shared" si="1"/>
        <v>0.3</v>
      </c>
      <c r="I38" s="118" t="s">
        <v>6</v>
      </c>
      <c r="J38" s="73"/>
      <c r="K38" s="78"/>
      <c r="L38" s="151"/>
      <c r="N38" s="137"/>
      <c r="O38" s="139"/>
      <c r="P38" s="169"/>
      <c r="Q38" s="137"/>
      <c r="R38" s="137"/>
      <c r="T38" s="167"/>
      <c r="U38" s="165"/>
    </row>
    <row r="39" spans="2:21" ht="12.75" customHeight="1">
      <c r="B39" s="69"/>
      <c r="C39" s="103" t="s">
        <v>108</v>
      </c>
      <c r="D39" s="100">
        <v>5</v>
      </c>
      <c r="E39" s="100" t="s">
        <v>11</v>
      </c>
      <c r="F39" s="100">
        <v>0.15</v>
      </c>
      <c r="G39" s="100" t="s">
        <v>11</v>
      </c>
      <c r="H39" s="129">
        <f t="shared" si="1"/>
        <v>0.3</v>
      </c>
      <c r="I39" s="118" t="s">
        <v>6</v>
      </c>
      <c r="J39" s="73"/>
      <c r="L39" s="149" t="s">
        <v>107</v>
      </c>
      <c r="N39" s="137"/>
      <c r="O39" s="137"/>
      <c r="P39" s="137"/>
      <c r="Q39" s="137"/>
      <c r="R39" s="137"/>
      <c r="T39" s="167"/>
      <c r="U39" s="165"/>
    </row>
    <row r="40" spans="1:21" ht="12.75" customHeight="1">
      <c r="A40" s="79"/>
      <c r="B40" s="98" t="s">
        <v>94</v>
      </c>
      <c r="C40" s="96" t="s">
        <v>109</v>
      </c>
      <c r="D40" s="94">
        <v>1</v>
      </c>
      <c r="E40" s="94" t="s">
        <v>11</v>
      </c>
      <c r="F40" s="94">
        <v>0.016</v>
      </c>
      <c r="G40" s="94" t="s">
        <v>11</v>
      </c>
      <c r="H40" s="130">
        <f t="shared" si="1"/>
        <v>0.16</v>
      </c>
      <c r="I40" s="119" t="s">
        <v>6</v>
      </c>
      <c r="J40" s="73"/>
      <c r="K40" s="78"/>
      <c r="L40" s="149" t="s">
        <v>108</v>
      </c>
      <c r="M40" s="145"/>
      <c r="N40" s="139"/>
      <c r="O40" s="137"/>
      <c r="P40" s="137"/>
      <c r="Q40" s="137"/>
      <c r="R40" s="137"/>
      <c r="T40" s="167"/>
      <c r="U40" s="165"/>
    </row>
    <row r="41" spans="2:21" ht="12.75" customHeight="1">
      <c r="B41" s="74"/>
      <c r="C41" s="96" t="s">
        <v>110</v>
      </c>
      <c r="D41" s="94">
        <v>1</v>
      </c>
      <c r="E41" s="94" t="s">
        <v>11</v>
      </c>
      <c r="F41" s="94">
        <v>0.016</v>
      </c>
      <c r="G41" s="94" t="s">
        <v>11</v>
      </c>
      <c r="H41" s="130">
        <f t="shared" si="1"/>
        <v>0.16</v>
      </c>
      <c r="I41" s="119" t="s">
        <v>6</v>
      </c>
      <c r="J41" s="73"/>
      <c r="L41" s="147" t="s">
        <v>109</v>
      </c>
      <c r="M41" s="145"/>
      <c r="N41" s="139"/>
      <c r="O41" s="137"/>
      <c r="P41" s="170"/>
      <c r="Q41" s="137"/>
      <c r="R41" s="137"/>
      <c r="T41" s="167"/>
      <c r="U41" s="165"/>
    </row>
    <row r="42" spans="2:21" ht="12.75" customHeight="1">
      <c r="B42" s="99" t="s">
        <v>94</v>
      </c>
      <c r="C42" s="93" t="s">
        <v>111</v>
      </c>
      <c r="D42" s="94">
        <v>1</v>
      </c>
      <c r="E42" s="94" t="s">
        <v>11</v>
      </c>
      <c r="F42" s="94">
        <v>0.011</v>
      </c>
      <c r="G42" s="94" t="s">
        <v>11</v>
      </c>
      <c r="H42" s="130">
        <f t="shared" si="1"/>
        <v>0.10999999999999999</v>
      </c>
      <c r="I42" s="119" t="s">
        <v>6</v>
      </c>
      <c r="J42" s="73"/>
      <c r="L42" s="147" t="s">
        <v>110</v>
      </c>
      <c r="M42" s="145"/>
      <c r="N42" s="135"/>
      <c r="O42" s="137"/>
      <c r="P42" s="171"/>
      <c r="Q42" s="137"/>
      <c r="R42" s="137"/>
      <c r="T42" s="167"/>
      <c r="U42" s="165"/>
    </row>
    <row r="43" spans="2:21" ht="12.75" customHeight="1">
      <c r="B43" s="69"/>
      <c r="C43" s="93" t="s">
        <v>112</v>
      </c>
      <c r="D43" s="94">
        <v>1</v>
      </c>
      <c r="E43" s="94" t="s">
        <v>11</v>
      </c>
      <c r="F43" s="94">
        <v>0.011</v>
      </c>
      <c r="G43" s="94" t="s">
        <v>11</v>
      </c>
      <c r="H43" s="130">
        <f t="shared" si="1"/>
        <v>0.10999999999999999</v>
      </c>
      <c r="I43" s="119" t="s">
        <v>6</v>
      </c>
      <c r="J43" s="73"/>
      <c r="L43" s="146" t="s">
        <v>111</v>
      </c>
      <c r="M43" s="150"/>
      <c r="N43" s="135"/>
      <c r="O43" s="137"/>
      <c r="P43" s="171"/>
      <c r="Q43" s="137"/>
      <c r="R43" s="137"/>
      <c r="S43" s="137"/>
      <c r="T43" s="137"/>
      <c r="U43" s="62"/>
    </row>
    <row r="44" spans="1:20" ht="12.75" customHeight="1">
      <c r="A44" s="79"/>
      <c r="B44" s="107" t="s">
        <v>95</v>
      </c>
      <c r="C44" s="105" t="s">
        <v>113</v>
      </c>
      <c r="D44" s="106">
        <v>2.5</v>
      </c>
      <c r="E44" s="106" t="s">
        <v>11</v>
      </c>
      <c r="F44" s="106">
        <v>0.017</v>
      </c>
      <c r="G44" s="106" t="s">
        <v>11</v>
      </c>
      <c r="H44" s="131">
        <f t="shared" si="1"/>
        <v>0.068</v>
      </c>
      <c r="I44" s="121" t="s">
        <v>6</v>
      </c>
      <c r="J44" s="73"/>
      <c r="K44" s="78"/>
      <c r="L44" s="146" t="s">
        <v>112</v>
      </c>
      <c r="M44" s="150"/>
      <c r="N44" s="135"/>
      <c r="O44" s="137"/>
      <c r="P44" s="135"/>
      <c r="Q44" s="137"/>
      <c r="R44" s="137"/>
      <c r="S44" s="137"/>
      <c r="T44" s="137"/>
    </row>
    <row r="45" spans="2:20" ht="12.75" customHeight="1">
      <c r="B45" s="74"/>
      <c r="C45" s="105" t="s">
        <v>114</v>
      </c>
      <c r="D45" s="106">
        <v>2.5</v>
      </c>
      <c r="E45" s="106" t="s">
        <v>11</v>
      </c>
      <c r="F45" s="106">
        <v>0.017</v>
      </c>
      <c r="G45" s="106" t="s">
        <v>11</v>
      </c>
      <c r="H45" s="131">
        <f t="shared" si="1"/>
        <v>0.068</v>
      </c>
      <c r="I45" s="121" t="s">
        <v>6</v>
      </c>
      <c r="J45" s="73"/>
      <c r="L45" s="148" t="s">
        <v>113</v>
      </c>
      <c r="M45" s="145"/>
      <c r="N45" s="135"/>
      <c r="O45" s="137"/>
      <c r="P45" s="135"/>
      <c r="Q45" s="137"/>
      <c r="R45" s="137"/>
      <c r="S45" s="137"/>
      <c r="T45" s="137"/>
    </row>
    <row r="46" spans="1:20" ht="12.75" customHeight="1">
      <c r="A46" s="79"/>
      <c r="B46" s="69"/>
      <c r="C46" s="75" t="s">
        <v>92</v>
      </c>
      <c r="D46" s="76">
        <v>5</v>
      </c>
      <c r="E46" s="76" t="s">
        <v>18</v>
      </c>
      <c r="F46" s="76">
        <v>1</v>
      </c>
      <c r="G46" s="76" t="s">
        <v>85</v>
      </c>
      <c r="H46" s="128">
        <f>F46/D46*B31</f>
        <v>0.2</v>
      </c>
      <c r="I46" s="117" t="s">
        <v>6</v>
      </c>
      <c r="J46" s="73"/>
      <c r="L46" s="148" t="s">
        <v>114</v>
      </c>
      <c r="M46" s="145"/>
      <c r="N46" s="135"/>
      <c r="O46" s="137"/>
      <c r="P46" s="155"/>
      <c r="Q46" s="137"/>
      <c r="R46" s="137"/>
      <c r="S46" s="137"/>
      <c r="T46" s="137"/>
    </row>
    <row r="47" spans="2:13" ht="12.75" customHeight="1" thickBot="1">
      <c r="B47" s="80"/>
      <c r="C47" s="81" t="s">
        <v>20</v>
      </c>
      <c r="D47" s="82"/>
      <c r="E47" s="82"/>
      <c r="F47" s="82"/>
      <c r="G47" s="82"/>
      <c r="H47" s="133">
        <f>(B32-1)*B31-SUM(H35:H46)</f>
        <v>5.9239999999999995</v>
      </c>
      <c r="I47" s="120" t="s">
        <v>6</v>
      </c>
      <c r="J47" s="73"/>
      <c r="L47" s="105" t="s">
        <v>113</v>
      </c>
      <c r="M47" s="124"/>
    </row>
    <row r="48" spans="2:13" ht="12.75" customHeight="1" thickBot="1">
      <c r="B48" s="83"/>
      <c r="C48" s="84"/>
      <c r="D48" s="85"/>
      <c r="E48" s="85"/>
      <c r="F48" s="85"/>
      <c r="G48" s="85"/>
      <c r="H48" s="134"/>
      <c r="I48" s="87"/>
      <c r="J48" s="73"/>
      <c r="L48" s="105" t="s">
        <v>114</v>
      </c>
      <c r="M48" s="124"/>
    </row>
    <row r="51" ht="11.25">
      <c r="A51" s="53"/>
    </row>
  </sheetData>
  <sheetProtection/>
  <printOptions/>
  <pageMargins left="0.35" right="0.33" top="1" bottom="1" header="0.5" footer="0.5"/>
  <pageSetup fitToHeight="1" fitToWidth="1" horizontalDpi="600" verticalDpi="600" orientation="landscape" scale="54" r:id="rId1"/>
  <headerFooter>
    <oddHeader>&amp;CPage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Beth Robson</cp:lastModifiedBy>
  <cp:lastPrinted>2013-11-13T14:19:16Z</cp:lastPrinted>
  <dcterms:created xsi:type="dcterms:W3CDTF">2002-06-17T22:04:42Z</dcterms:created>
  <dcterms:modified xsi:type="dcterms:W3CDTF">2014-02-26T23:08:13Z</dcterms:modified>
  <cp:category/>
  <cp:version/>
  <cp:contentType/>
  <cp:contentStatus/>
</cp:coreProperties>
</file>